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_xlnm.Print_Area" localSheetId="0">[1]Sheet1!$A$17:$F$26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<sst xmlns="http://schemas.openxmlformats.org/spreadsheetml/2006/main" count="46" uniqueCount="29">
  <si>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中国文史出版社有限公司2023年度负责人薪酬信息披露表</t>
  </si>
  <si>
    <t>单位：万元</t>
  </si>
  <si>
    <t>姓名</t>
  </si>
  <si>
    <t>职务</t>
  </si>
  <si>
    <t>任职起止时间</t>
  </si>
  <si>
    <t>2023年度从本公司获得的税前薪酬情况</t>
  </si>
  <si>
    <t>2021-2023年任期激励收入</t>
  </si>
  <si>
    <t>是否在股东单位或其他关联方领取薪酬</t>
  </si>
  <si>
    <t>在关联方领取的税前薪酬总额</t>
  </si>
  <si>
    <t>备注</t>
  </si>
  <si>
    <t>应付年薪</t>
  </si>
  <si>
    <t>社会保险、企业年金、补充医疗保险及住房公积金的单位缴纳（存）部分</t>
  </si>
  <si>
    <t>其他货币性收入（注明具体项目并分列）</t>
  </si>
  <si>
    <t>彭远国</t>
  </si>
  <si>
    <t>法人、经理</t>
  </si>
  <si>
    <t>无</t>
  </si>
  <si>
    <t>2022年6月起薪</t>
  </si>
  <si>
    <t>张剑荆</t>
  </si>
  <si>
    <t>副经理</t>
  </si>
  <si>
    <r>
      <rPr>
        <sz val="11"/>
        <color theme="1"/>
        <rFont val="宋体"/>
        <charset val="134"/>
        <scheme val="minor"/>
      </rPr>
      <t xml:space="preserve">段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敏</t>
    </r>
  </si>
  <si>
    <t>王君光</t>
  </si>
  <si>
    <t>监事</t>
  </si>
  <si>
    <r>
      <rPr>
        <sz val="11"/>
        <color theme="1"/>
        <rFont val="宋体"/>
        <charset val="134"/>
        <scheme val="minor"/>
      </rPr>
      <t>2023</t>
    </r>
    <r>
      <rPr>
        <sz val="11"/>
        <color theme="1"/>
        <rFont val="宋体"/>
        <charset val="134"/>
        <scheme val="minor"/>
      </rPr>
      <t>年</t>
    </r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月退休</t>
    </r>
  </si>
  <si>
    <t>刘未鸣</t>
  </si>
  <si>
    <t>2022年4月退休</t>
  </si>
  <si>
    <t>唐柳成</t>
  </si>
  <si>
    <t>2022年5月调离</t>
  </si>
  <si>
    <t>刘发升</t>
  </si>
  <si>
    <t>2022年8月退休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</si>
</sst>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3" fillId="0" borderId="2" xfId="49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2019&#24180;&#20225;&#19994;&#36127;&#36131;&#20154;&#34218;&#37228;\2019&#24180;&#36127;&#36131;&#20154;&#20445;&#38505;&#12289;&#20844;&#31215;&#37329;&#21450;&#24180;&#3732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社保系统"/>
      <sheetName val="Sheet4"/>
      <sheetName val="Sheet1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100" workbookViewId="0">
      <selection activeCell="K15" sqref="K15"/>
    </sheetView>
  </sheetViews>
  <sheetFormatPr defaultColWidth="9" defaultRowHeight="13.5"/>
  <cols>
    <col min="1" max="1" width="9" customWidth="1"/>
    <col min="2" max="2" width="12.5" customWidth="1"/>
    <col min="3" max="3" width="12.375" customWidth="1"/>
    <col min="4" max="4" width="12.5" customWidth="1"/>
    <col min="5" max="5" width="16.875" customWidth="1"/>
    <col min="6" max="6" width="17.875" customWidth="1"/>
    <col min="7" max="7" width="12.5" style="1" customWidth="1"/>
    <col min="8" max="8" width="12.125" customWidth="1"/>
    <col min="9" max="9" width="12.75" customWidth="1"/>
    <col min="10" max="10" width="14.375" customWidth="1"/>
    <col min="11" max="11" width="15.125" customWidth="1"/>
  </cols>
  <sheetData>
    <row r="1" ht="37.5" customHeight="1" spans="1:9">
      <c r="A1" s="2" t="s">
        <v>0</v>
      </c>
      <c r="B1" s="2"/>
      <c r="C1" s="2"/>
      <c r="D1" s="2"/>
      <c r="E1" s="2"/>
      <c r="F1" s="2"/>
      <c r="G1" s="3"/>
      <c r="H1" s="2"/>
      <c r="I1" s="2"/>
    </row>
    <row r="2" ht="22.5" customHeight="1" spans="1:10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</row>
    <row r="3" ht="19.5" customHeight="1" spans="1:10">
      <c r="A3" s="6" t="s">
        <v>2</v>
      </c>
      <c r="B3" s="6" t="s">
        <v>3</v>
      </c>
      <c r="C3" s="6" t="s">
        <v>4</v>
      </c>
      <c r="D3" s="7" t="s">
        <v>5</v>
      </c>
      <c r="E3" s="8"/>
      <c r="F3" s="9"/>
      <c r="G3" s="10" t="s">
        <v>6</v>
      </c>
      <c r="H3" s="11" t="s">
        <v>7</v>
      </c>
      <c r="I3" s="11" t="s">
        <v>8</v>
      </c>
      <c r="J3" s="18" t="s">
        <v>9</v>
      </c>
    </row>
    <row r="4" ht="19.5" customHeight="1" spans="1:10">
      <c r="A4" s="6"/>
      <c r="B4" s="6"/>
      <c r="C4" s="6"/>
      <c r="D4" s="12" t="s">
        <v>10</v>
      </c>
      <c r="E4" s="12" t="s">
        <v>11</v>
      </c>
      <c r="F4" s="12" t="s">
        <v>12</v>
      </c>
      <c r="G4" s="13"/>
      <c r="H4" s="14"/>
      <c r="I4" s="14"/>
      <c r="J4" s="18"/>
    </row>
    <row r="5" ht="19.5" customHeight="1" spans="1:10">
      <c r="A5" s="6"/>
      <c r="B5" s="6"/>
      <c r="C5" s="6"/>
      <c r="D5" s="15"/>
      <c r="E5" s="15"/>
      <c r="F5" s="15"/>
      <c r="G5" s="13"/>
      <c r="H5" s="14"/>
      <c r="I5" s="14"/>
      <c r="J5" s="18"/>
    </row>
    <row r="6" ht="19.5" customHeight="1" spans="1:10">
      <c r="A6" s="6"/>
      <c r="B6" s="6"/>
      <c r="C6" s="6"/>
      <c r="D6" s="15"/>
      <c r="E6" s="15"/>
      <c r="F6" s="15"/>
      <c r="G6" s="16"/>
      <c r="H6" s="17"/>
      <c r="I6" s="17"/>
      <c r="J6" s="18"/>
    </row>
    <row r="7" ht="19.5" customHeight="1" spans="1:10">
      <c r="A7" s="6" t="s">
        <v>13</v>
      </c>
      <c r="B7" s="18" t="s">
        <v>14</v>
      </c>
      <c r="C7" s="6">
        <v>202206</v>
      </c>
      <c r="D7" s="19">
        <f>75.23-G7</f>
        <v>53.9</v>
      </c>
      <c r="E7" s="19">
        <v>11.66</v>
      </c>
      <c r="F7" s="20">
        <v>1.56</v>
      </c>
      <c r="G7" s="16">
        <f>ROUND(213338.63/10000,2)</f>
        <v>21.33</v>
      </c>
      <c r="H7" s="17" t="s">
        <v>15</v>
      </c>
      <c r="I7" s="17" t="s">
        <v>15</v>
      </c>
      <c r="J7" s="24" t="s">
        <v>16</v>
      </c>
    </row>
    <row r="8" ht="19.5" customHeight="1" spans="1:10">
      <c r="A8" s="18" t="s">
        <v>17</v>
      </c>
      <c r="B8" s="18" t="s">
        <v>18</v>
      </c>
      <c r="C8" s="21">
        <v>201507</v>
      </c>
      <c r="D8" s="22">
        <f>85.33-G8</f>
        <v>48.51</v>
      </c>
      <c r="E8" s="22">
        <v>16.93</v>
      </c>
      <c r="F8" s="20">
        <v>1.56</v>
      </c>
      <c r="G8" s="16">
        <f>ROUND(368159.02/10000,2)</f>
        <v>36.82</v>
      </c>
      <c r="H8" s="17" t="s">
        <v>15</v>
      </c>
      <c r="I8" s="17" t="s">
        <v>15</v>
      </c>
      <c r="J8" s="24"/>
    </row>
    <row r="9" ht="19.5" customHeight="1" spans="1:10">
      <c r="A9" s="23" t="s">
        <v>19</v>
      </c>
      <c r="B9" s="18" t="s">
        <v>18</v>
      </c>
      <c r="C9" s="21">
        <v>202002</v>
      </c>
      <c r="D9" s="22">
        <f>85.33-G9</f>
        <v>48.51</v>
      </c>
      <c r="E9" s="22">
        <v>16.92</v>
      </c>
      <c r="F9" s="20">
        <v>1.56</v>
      </c>
      <c r="G9" s="16">
        <f>ROUND(368159.02/10000,2)</f>
        <v>36.82</v>
      </c>
      <c r="H9" s="17" t="s">
        <v>15</v>
      </c>
      <c r="I9" s="17" t="s">
        <v>15</v>
      </c>
      <c r="J9" s="24"/>
    </row>
    <row r="10" customFormat="1" ht="18" customHeight="1" spans="1:10">
      <c r="A10" s="18" t="s">
        <v>20</v>
      </c>
      <c r="B10" s="18" t="s">
        <v>21</v>
      </c>
      <c r="C10" s="21">
        <v>201812</v>
      </c>
      <c r="D10" s="22">
        <f>75.22-G10</f>
        <v>40.43</v>
      </c>
      <c r="E10" s="22">
        <v>14.56</v>
      </c>
      <c r="F10" s="20">
        <v>1.3</v>
      </c>
      <c r="G10" s="16">
        <f>ROUND(347947.99/10000,2)</f>
        <v>34.79</v>
      </c>
      <c r="H10" s="18" t="s">
        <v>15</v>
      </c>
      <c r="I10" s="18" t="s">
        <v>15</v>
      </c>
      <c r="J10" s="25" t="s">
        <v>22</v>
      </c>
    </row>
    <row r="11" customFormat="1" ht="18" customHeight="1" spans="1:10">
      <c r="A11" s="18" t="s">
        <v>23</v>
      </c>
      <c r="B11" s="18" t="s">
        <v>14</v>
      </c>
      <c r="C11" s="21">
        <v>201712</v>
      </c>
      <c r="D11" s="22">
        <v>0</v>
      </c>
      <c r="E11" s="22">
        <v>0</v>
      </c>
      <c r="F11" s="20">
        <v>0</v>
      </c>
      <c r="G11" s="16">
        <f>ROUND(184498.6/10000,2)</f>
        <v>18.45</v>
      </c>
      <c r="H11" s="18" t="s">
        <v>15</v>
      </c>
      <c r="I11" s="18" t="s">
        <v>15</v>
      </c>
      <c r="J11" s="25" t="s">
        <v>24</v>
      </c>
    </row>
    <row r="12" customFormat="1" ht="18" customHeight="1" spans="1:10">
      <c r="A12" s="18" t="s">
        <v>25</v>
      </c>
      <c r="B12" s="18" t="s">
        <v>18</v>
      </c>
      <c r="C12" s="21">
        <v>201712</v>
      </c>
      <c r="D12" s="22">
        <v>0</v>
      </c>
      <c r="E12" s="22">
        <v>0</v>
      </c>
      <c r="F12" s="20">
        <v>0</v>
      </c>
      <c r="G12" s="16">
        <f>ROUND(176154.25/10000,2)</f>
        <v>17.62</v>
      </c>
      <c r="H12" s="18" t="s">
        <v>15</v>
      </c>
      <c r="I12" s="18" t="s">
        <v>15</v>
      </c>
      <c r="J12" s="25" t="s">
        <v>26</v>
      </c>
    </row>
    <row r="13" customFormat="1" ht="18" customHeight="1" spans="1:10">
      <c r="A13" s="18" t="s">
        <v>27</v>
      </c>
      <c r="B13" s="18" t="s">
        <v>18</v>
      </c>
      <c r="C13" s="21">
        <v>201812</v>
      </c>
      <c r="D13" s="22">
        <v>0</v>
      </c>
      <c r="E13" s="22">
        <v>0</v>
      </c>
      <c r="F13" s="20">
        <v>0</v>
      </c>
      <c r="G13" s="16">
        <f>ROUND(206470.79/10000,2)</f>
        <v>20.65</v>
      </c>
      <c r="H13" s="18" t="s">
        <v>15</v>
      </c>
      <c r="I13" s="18" t="s">
        <v>15</v>
      </c>
      <c r="J13" s="25" t="s">
        <v>28</v>
      </c>
    </row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</sheetData>
  <mergeCells count="13">
    <mergeCell ref="A1:I1"/>
    <mergeCell ref="A2:J2"/>
    <mergeCell ref="D3:F3"/>
    <mergeCell ref="A3:A6"/>
    <mergeCell ref="B3:B6"/>
    <mergeCell ref="C3:C6"/>
    <mergeCell ref="D4:D6"/>
    <mergeCell ref="E4:E6"/>
    <mergeCell ref="F4:F6"/>
    <mergeCell ref="G3:G6"/>
    <mergeCell ref="H3:H6"/>
    <mergeCell ref="I3:I6"/>
    <mergeCell ref="J3:J6"/>
  </mergeCells>
  <dataValidations count="2">
    <dataValidation type="whole" operator="between" allowBlank="1" showInputMessage="1" showErrorMessage="1" sqref="C8:C13">
      <formula1>111111</formula1>
      <formula2>999999</formula2>
    </dataValidation>
    <dataValidation type="decimal" operator="greaterThanOrEqual" allowBlank="1" showInputMessage="1" showErrorMessage="1" sqref="D8:E13">
      <formula1>-999999999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WPS_1648104005</cp:lastModifiedBy>
  <dcterms:created xsi:type="dcterms:W3CDTF">2006-09-13T19:21:00Z</dcterms:created>
  <dcterms:modified xsi:type="dcterms:W3CDTF">2025-01-23T02:33:48Z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09D55B3066204DF79725E47AD5ED2F3D_12</vt:lpwstr>
  </property>
  <property fmtid="{D5CDD505-2E9C-101B-9397-08002B2CF9AE}" pid="3" name="KSOProductBuildVer">
    <vt:lpwstr>2052-12.1.0.19770</vt:lpwstr>
  </property>
</Properties>
</file>